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6275" windowHeight="11325" activeTab="0"/>
  </bookViews>
  <sheets>
    <sheet name="Лист1" sheetId="1" r:id="rId1"/>
    <sheet name="XLRpt_TempSheet" sheetId="2" state="veryHidden" r:id="rId2"/>
  </sheets>
  <definedNames>
    <definedName name="range1">'Лист1'!$A$20:$I$20</definedName>
    <definedName name="range2">'Лист1'!$A$25:$I$28</definedName>
    <definedName name="range3">'Лист1'!#REF!</definedName>
    <definedName name="XLR_VERSION" hidden="1">'XLRpt_TempSheet'!$A$5</definedName>
    <definedName name="XLRPARAMS_CONTRACT_NAME" hidden="1">'XLRpt_TempSheet'!$F$6</definedName>
    <definedName name="XLRPARAMS_CONTRACT_PERCENT_TEXT" hidden="1">'XLRpt_TempSheet'!$K$6</definedName>
    <definedName name="XLRPARAMS_CONTRACT_PREAMBLE_TEXT" hidden="1">'XLRpt_TempSheet'!$J$6</definedName>
    <definedName name="XLRPARAMS_FOOTER1" hidden="1">'XLRpt_TempSheet'!$H$6</definedName>
    <definedName name="XLRPARAMS_FOOTER2" hidden="1">'XLRpt_TempSheet'!$I$6</definedName>
    <definedName name="XLRPARAMS_LIST_NAME" hidden="1">'XLRpt_TempSheet'!$G$6</definedName>
    <definedName name="XLRPARAMS_OUR_EMAIL" hidden="1">'XLRpt_TempSheet'!$M$6</definedName>
    <definedName name="XLRPARAMS_OUR_FIRM_ADDRESS" hidden="1">'XLRpt_TempSheet'!$N$6</definedName>
    <definedName name="XLRPARAMS_OUR_FIRM_NAME" hidden="1">'XLRpt_TempSheet'!$O$6</definedName>
    <definedName name="XLRPARAMS_OUR_INN_KPP" hidden="1">'XLRpt_TempSheet'!$P$6</definedName>
    <definedName name="XLRPARAMS_OUR_OGRN" hidden="1">'XLRpt_TempSheet'!$Q$6</definedName>
    <definedName name="XLRPARAMS_OUR_PHONES" hidden="1">'XLRpt_TempSheet'!$R$6</definedName>
    <definedName name="XLRPARAMS_PRINCIPAL_ADDRESS" hidden="1">'XLRpt_TempSheet'!$C$6</definedName>
    <definedName name="XLRPARAMS_PRINCIPAL_EMAIL" hidden="1">'XLRpt_TempSheet'!$L$6</definedName>
    <definedName name="XLRPARAMS_PRINCIPAL_NAME" hidden="1">'XLRpt_TempSheet'!$B$6</definedName>
    <definedName name="XLRPARAMS_PRINCIPAL_PASSPORT" hidden="1">'XLRpt_TempSheet'!$E$6</definedName>
    <definedName name="XLRPARAMS_PRINCIPAL_PHONES" hidden="1">'XLRpt_TempSheet'!$D$6</definedName>
  </definedNames>
  <calcPr fullCalcOnLoad="1"/>
</workbook>
</file>

<file path=xl/sharedStrings.xml><?xml version="1.0" encoding="utf-8"?>
<sst xmlns="http://schemas.openxmlformats.org/spreadsheetml/2006/main" count="70" uniqueCount="67">
  <si>
    <t>№</t>
  </si>
  <si>
    <t>Артикул</t>
  </si>
  <si>
    <t>Товар</t>
  </si>
  <si>
    <t>Количество</t>
  </si>
  <si>
    <t>Цена</t>
  </si>
  <si>
    <t>Сумма</t>
  </si>
  <si>
    <t>В случае нереализации инвентаря комиссионер имеет право без вызова комитента производить уценку:</t>
  </si>
  <si>
    <t>Подписи сторон</t>
  </si>
  <si>
    <t>Комиссионер:</t>
  </si>
  <si>
    <t>Комитент:</t>
  </si>
  <si>
    <t>Документ:</t>
  </si>
  <si>
    <t>Телефон:</t>
  </si>
  <si>
    <t>E-Mail:</t>
  </si>
  <si>
    <t>Адрес:</t>
  </si>
  <si>
    <t>ОГРН</t>
  </si>
  <si>
    <t>ИНН/КПП</t>
  </si>
  <si>
    <t>М.П.</t>
  </si>
  <si>
    <t>___________________/_______________/</t>
  </si>
  <si>
    <t xml:space="preserve">1. </t>
  </si>
  <si>
    <t>2.</t>
  </si>
  <si>
    <t>На основании визуального осмотра предложенного на комиссию товара комиссионер принимает решение о приеме товара и устанавливает цену в рублях. Перечень товара и цены указываются в накладных поступления.</t>
  </si>
  <si>
    <t>3.</t>
  </si>
  <si>
    <t>4.</t>
  </si>
  <si>
    <t>5.</t>
  </si>
  <si>
    <t>Расчет с комитентом произвождится за каждую единицу товара по мере его реализации.</t>
  </si>
  <si>
    <t>6.</t>
  </si>
  <si>
    <t>7.</t>
  </si>
  <si>
    <t>Если по истечении 3-х лет после реализации товара комитент не забрал причитающиеся ему денежные средства, то они переходят в собственность комиссионера.</t>
  </si>
  <si>
    <t>Комиссионер не обязан информировать комитента о реализации его товара.</t>
  </si>
  <si>
    <t>8.</t>
  </si>
  <si>
    <t>9.</t>
  </si>
  <si>
    <t>10.</t>
  </si>
  <si>
    <t>Срок, в течение которого действует согласие - бессрочно.</t>
  </si>
  <si>
    <t>11.</t>
  </si>
  <si>
    <t>Комитент вправе в любое время письменно отозвать своё согласие на обработку персональных данных.</t>
  </si>
  <si>
    <t>Комитент, как субъект персональных данных, даёт согласие на обработку своих персональных данных, указанных в настоящем договоре, в целях обеспечения комиссионером учета, соблюдения имущественных прав Комитента и совершение с ними следующих действий: сбор, запись, систематизация, накопление, хранение, уточнение, извлечение, использование, передача, обезличивание, блокирование, удаление и уничтожение.</t>
  </si>
  <si>
    <t>Комиссионер несет полную материальную отвественность за сохранность принятого на комиссию спортивного инвентаря, исключая случаи поломки старых моделей креплений во время примерки.</t>
  </si>
  <si>
    <t>Комитент поручает, а Комиссионер от своего имени и за вознаграждение обязуется реализовывать спортивный инвентарь,  принадлежащий Комитенту</t>
  </si>
  <si>
    <t>Сумма выплаты комитенту меняется соответственно изменению первоначальной цены.</t>
  </si>
  <si>
    <t>Сумма выплаты комитенту</t>
  </si>
  <si>
    <t>E-mail</t>
  </si>
  <si>
    <t>4.0-D6 (build 115) , Developer</t>
  </si>
  <si>
    <t>xlrParams</t>
  </si>
  <si>
    <t>Иванов Иван Иванович</t>
  </si>
  <si>
    <t>-</t>
  </si>
  <si>
    <t>322-223</t>
  </si>
  <si>
    <t>паспорт 4505 322223</t>
  </si>
  <si>
    <t>Договор комиссии № 209 от 25.09.2020</t>
  </si>
  <si>
    <t>Перечень принятого товара по накладной № 209 от 25.09.2020</t>
  </si>
  <si>
    <t>Всего наименований 1 на сумму 20 000,00 руб.</t>
  </si>
  <si>
    <t>Двадцать тысяч рублей 00 копеек</t>
  </si>
  <si>
    <t xml:space="preserve">Договор заключается между Иванов Иван Иванович, именуемым в дальнейшем  "комитент" и  ИП Ратьков в лице  Ратькова Дениса Сергеевича </t>
  </si>
  <si>
    <t>В случае реализации комиссионное вознаграждение составляет 25 % от стоимости проданного спорт. инвентаря.</t>
  </si>
  <si>
    <t>ivanov@ivanov.ru</t>
  </si>
  <si>
    <t>dtatarinov@yandex.ru</t>
  </si>
  <si>
    <t>Стромынка 11</t>
  </si>
  <si>
    <t>ИП Ратьков</t>
  </si>
  <si>
    <t>774305578020</t>
  </si>
  <si>
    <t>320774600350720</t>
  </si>
  <si>
    <t>+7 963 995 80 34</t>
  </si>
  <si>
    <t>35</t>
  </si>
  <si>
    <t>Горные лыжи ATOMIC REDSTER SL 165 + X12</t>
  </si>
  <si>
    <t>пара</t>
  </si>
  <si>
    <t>С 01.03.2021 на 20% от первоначальной стоимости</t>
  </si>
  <si>
    <t>С 01.04.2021 на 40% от первоначальной стоимости</t>
  </si>
  <si>
    <t>С 01.05.2021 на 50% от первоначальной стоимости</t>
  </si>
  <si>
    <t>Комитент имеет право в любой момент забрать свой спортивный инвентарь, поставленный на комиссию. Возврат товара может быть полным или частичным.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</si>
</sst>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top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I42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1" max="1" width="1.7109375" style="0" customWidth="1"/>
    <col min="2" max="2" width="5.28125" style="0" customWidth="1"/>
    <col min="3" max="3" width="12.140625" style="0" customWidth="1"/>
    <col min="4" max="4" width="56.57421875" style="0" customWidth="1"/>
    <col min="5" max="5" width="6.28125" style="0" customWidth="1"/>
    <col min="6" max="6" width="6.421875" style="0" customWidth="1"/>
    <col min="7" max="8" width="12.00390625" style="0" customWidth="1"/>
    <col min="9" max="9" width="12.140625" style="0" customWidth="1"/>
  </cols>
  <sheetData>
    <row r="2" ht="18.75">
      <c r="B2" s="10" t="str">
        <f>XLRPARAMS_CONTRACT_NAME</f>
        <v>Договор комиссии № 209 от 25.09.2020</v>
      </c>
    </row>
    <row r="4" spans="2:9" ht="36.75" customHeight="1">
      <c r="B4" s="19" t="str">
        <f>XLRPARAMS_CONTRACT_PREAMBLE_TEXT</f>
        <v>Договор заключается между Иванов Иван Иванович, именуемым в дальнейшем  "комитент" и  ИП Ратьков в лице  Ратькова Дениса Сергеевича </v>
      </c>
      <c r="C4" s="19"/>
      <c r="D4" s="19"/>
      <c r="E4" s="19"/>
      <c r="F4" s="19"/>
      <c r="G4" s="19"/>
      <c r="H4" s="19"/>
      <c r="I4" s="19"/>
    </row>
    <row r="6" spans="2:9" ht="35.25" customHeight="1">
      <c r="B6" s="12" t="s">
        <v>18</v>
      </c>
      <c r="C6" s="16" t="s">
        <v>37</v>
      </c>
      <c r="D6" s="16"/>
      <c r="E6" s="16"/>
      <c r="F6" s="16"/>
      <c r="G6" s="16"/>
      <c r="H6" s="16"/>
      <c r="I6" s="16"/>
    </row>
    <row r="7" spans="2:9" ht="35.25" customHeight="1">
      <c r="B7" s="13" t="s">
        <v>19</v>
      </c>
      <c r="C7" s="16" t="s">
        <v>20</v>
      </c>
      <c r="D7" s="16"/>
      <c r="E7" s="16"/>
      <c r="F7" s="16"/>
      <c r="G7" s="16"/>
      <c r="H7" s="16"/>
      <c r="I7" s="16"/>
    </row>
    <row r="8" spans="2:9" ht="18" customHeight="1">
      <c r="B8" s="13" t="s">
        <v>21</v>
      </c>
      <c r="C8" s="16" t="str">
        <f>XLRPARAMS_CONTRACT_PERCENT_TEXT</f>
        <v>В случае реализации комиссионное вознаграждение составляет 25 % от стоимости проданного спорт. инвентаря.</v>
      </c>
      <c r="D8" s="16"/>
      <c r="E8" s="16"/>
      <c r="F8" s="16"/>
      <c r="G8" s="16"/>
      <c r="H8" s="16"/>
      <c r="I8" s="16"/>
    </row>
    <row r="9" spans="2:9" ht="31.5" customHeight="1">
      <c r="B9" s="13" t="s">
        <v>22</v>
      </c>
      <c r="C9" s="16" t="s">
        <v>66</v>
      </c>
      <c r="D9" s="16"/>
      <c r="E9" s="16"/>
      <c r="F9" s="16"/>
      <c r="G9" s="16"/>
      <c r="H9" s="16"/>
      <c r="I9" s="16"/>
    </row>
    <row r="10" spans="2:9" ht="18.75" customHeight="1">
      <c r="B10" s="13" t="s">
        <v>23</v>
      </c>
      <c r="C10" s="16" t="s">
        <v>24</v>
      </c>
      <c r="D10" s="16"/>
      <c r="E10" s="16"/>
      <c r="F10" s="16"/>
      <c r="G10" s="16"/>
      <c r="H10" s="16"/>
      <c r="I10" s="16"/>
    </row>
    <row r="11" spans="2:9" ht="31.5" customHeight="1">
      <c r="B11" s="13" t="s">
        <v>25</v>
      </c>
      <c r="C11" s="16" t="s">
        <v>36</v>
      </c>
      <c r="D11" s="16"/>
      <c r="E11" s="16"/>
      <c r="F11" s="16"/>
      <c r="G11" s="16"/>
      <c r="H11" s="16"/>
      <c r="I11" s="16"/>
    </row>
    <row r="12" spans="2:9" ht="32.25" customHeight="1">
      <c r="B12" s="13" t="s">
        <v>26</v>
      </c>
      <c r="C12" s="16" t="s">
        <v>27</v>
      </c>
      <c r="D12" s="16"/>
      <c r="E12" s="16"/>
      <c r="F12" s="16"/>
      <c r="G12" s="16"/>
      <c r="H12" s="16"/>
      <c r="I12" s="16"/>
    </row>
    <row r="13" spans="2:9" ht="16.5" customHeight="1">
      <c r="B13" s="13" t="s">
        <v>29</v>
      </c>
      <c r="C13" s="16" t="s">
        <v>28</v>
      </c>
      <c r="D13" s="16"/>
      <c r="E13" s="16"/>
      <c r="F13" s="16"/>
      <c r="G13" s="16"/>
      <c r="H13" s="16"/>
      <c r="I13" s="16"/>
    </row>
    <row r="14" spans="2:9" ht="64.5" customHeight="1">
      <c r="B14" s="13" t="s">
        <v>30</v>
      </c>
      <c r="C14" s="16" t="s">
        <v>35</v>
      </c>
      <c r="D14" s="16"/>
      <c r="E14" s="16"/>
      <c r="F14" s="16"/>
      <c r="G14" s="16"/>
      <c r="H14" s="16"/>
      <c r="I14" s="16"/>
    </row>
    <row r="15" spans="2:9" ht="18" customHeight="1">
      <c r="B15" s="13" t="s">
        <v>31</v>
      </c>
      <c r="C15" s="16" t="s">
        <v>32</v>
      </c>
      <c r="D15" s="16"/>
      <c r="E15" s="16"/>
      <c r="F15" s="16"/>
      <c r="G15" s="16"/>
      <c r="H15" s="16"/>
      <c r="I15" s="16"/>
    </row>
    <row r="16" spans="2:9" ht="16.5" customHeight="1">
      <c r="B16" s="13" t="s">
        <v>33</v>
      </c>
      <c r="C16" s="16" t="s">
        <v>34</v>
      </c>
      <c r="D16" s="16"/>
      <c r="E16" s="16"/>
      <c r="F16" s="16"/>
      <c r="G16" s="16"/>
      <c r="H16" s="16"/>
      <c r="I16" s="16"/>
    </row>
    <row r="17" ht="7.5" customHeight="1"/>
    <row r="18" ht="18.75">
      <c r="B18" s="11" t="str">
        <f>XLRPARAMS_LIST_NAME</f>
        <v>Перечень принятого товара по накладной № 209 от 25.09.2020</v>
      </c>
    </row>
    <row r="19" spans="2:9" ht="46.5" customHeight="1">
      <c r="B19" s="2" t="s">
        <v>0</v>
      </c>
      <c r="C19" s="2" t="s">
        <v>1</v>
      </c>
      <c r="D19" s="2" t="s">
        <v>2</v>
      </c>
      <c r="E19" s="15" t="s">
        <v>3</v>
      </c>
      <c r="F19" s="15"/>
      <c r="G19" s="2" t="s">
        <v>4</v>
      </c>
      <c r="H19" s="2" t="s">
        <v>5</v>
      </c>
      <c r="I19" s="14" t="s">
        <v>39</v>
      </c>
    </row>
    <row r="20" spans="2:9" ht="15">
      <c r="B20" s="4">
        <v>1</v>
      </c>
      <c r="C20" s="4" t="s">
        <v>60</v>
      </c>
      <c r="D20" s="5" t="s">
        <v>61</v>
      </c>
      <c r="E20" s="4">
        <v>1</v>
      </c>
      <c r="F20" s="1" t="s">
        <v>62</v>
      </c>
      <c r="G20" s="3">
        <v>20000</v>
      </c>
      <c r="H20" s="3">
        <v>20000</v>
      </c>
      <c r="I20" s="3">
        <v>15000</v>
      </c>
    </row>
    <row r="21" ht="15">
      <c r="B21" t="str">
        <f>XLRPARAMS_FOOTER1</f>
        <v>Всего наименований 1 на сумму 20 000,00 руб.</v>
      </c>
    </row>
    <row r="22" ht="15">
      <c r="B22" s="8" t="str">
        <f>XLRPARAMS_FOOTER2</f>
        <v>Двадцать тысяч рублей 00 копеек</v>
      </c>
    </row>
    <row r="23" ht="15">
      <c r="B23" s="8"/>
    </row>
    <row r="24" ht="15">
      <c r="C24" t="s">
        <v>6</v>
      </c>
    </row>
    <row r="25" spans="1:9" ht="15" customHeight="1">
      <c r="A25" s="6"/>
      <c r="B25" s="6"/>
      <c r="C25" s="6" t="s">
        <v>63</v>
      </c>
      <c r="D25" s="7"/>
      <c r="E25" s="6"/>
      <c r="F25" s="6"/>
      <c r="G25" s="6"/>
      <c r="H25" s="6"/>
      <c r="I25" s="6"/>
    </row>
    <row r="26" spans="1:9" ht="15" customHeight="1">
      <c r="A26" s="6"/>
      <c r="B26" s="6"/>
      <c r="C26" s="6" t="s">
        <v>64</v>
      </c>
      <c r="D26" s="7"/>
      <c r="E26" s="6"/>
      <c r="F26" s="6"/>
      <c r="G26" s="6"/>
      <c r="H26" s="6"/>
      <c r="I26" s="6"/>
    </row>
    <row r="27" spans="1:9" ht="15" customHeight="1">
      <c r="A27" s="6"/>
      <c r="B27" s="6"/>
      <c r="C27" s="6" t="s">
        <v>65</v>
      </c>
      <c r="D27" s="7"/>
      <c r="E27" s="6"/>
      <c r="F27" s="6"/>
      <c r="G27" s="6"/>
      <c r="H27" s="6"/>
      <c r="I27" s="6"/>
    </row>
    <row r="28" spans="1:9" ht="15">
      <c r="A28" s="6"/>
      <c r="B28" s="6"/>
      <c r="C28" s="6" t="s">
        <v>38</v>
      </c>
      <c r="D28" s="6"/>
      <c r="E28" s="6"/>
      <c r="F28" s="6"/>
      <c r="G28" s="6"/>
      <c r="H28" s="6"/>
      <c r="I28" s="6"/>
    </row>
    <row r="29" spans="1:9" ht="15">
      <c r="A29" s="6"/>
      <c r="B29" s="6"/>
      <c r="C29" s="6"/>
      <c r="D29" s="6"/>
      <c r="E29" s="6"/>
      <c r="F29" s="6"/>
      <c r="G29" s="6"/>
      <c r="H29" s="6"/>
      <c r="I29" s="6"/>
    </row>
    <row r="30" ht="15">
      <c r="B30" t="s">
        <v>7</v>
      </c>
    </row>
    <row r="31" spans="2:5" ht="15">
      <c r="B31" s="8" t="s">
        <v>8</v>
      </c>
      <c r="E31" s="8" t="s">
        <v>9</v>
      </c>
    </row>
    <row r="32" spans="2:5" ht="15">
      <c r="B32" t="str">
        <f>XLRPARAMS_OUR_FIRM_NAME</f>
        <v>ИП Ратьков</v>
      </c>
      <c r="E32" t="str">
        <f>XLRPARAMS_PRINCIPAL_NAME</f>
        <v>Иванов Иван Иванович</v>
      </c>
    </row>
    <row r="33" spans="2:5" ht="15">
      <c r="B33" t="s">
        <v>13</v>
      </c>
      <c r="C33" s="9"/>
      <c r="D33" s="9" t="str">
        <f>XLRPARAMS_OUR_FIRM_ADDRESS</f>
        <v>Стромынка 11</v>
      </c>
      <c r="E33" t="s">
        <v>10</v>
      </c>
    </row>
    <row r="34" spans="2:9" ht="15">
      <c r="B34" t="s">
        <v>14</v>
      </c>
      <c r="D34" s="9" t="str">
        <f>XLRPARAMS_OUR_OGRN</f>
        <v>320774600350720</v>
      </c>
      <c r="E34" s="16" t="str">
        <f>XLRPARAMS_PRINCIPAL_PASSPORT</f>
        <v>паспорт 4505 322223</v>
      </c>
      <c r="F34" s="16"/>
      <c r="G34" s="16"/>
      <c r="H34" s="16"/>
      <c r="I34" s="16"/>
    </row>
    <row r="35" spans="2:9" ht="15">
      <c r="B35" t="s">
        <v>15</v>
      </c>
      <c r="D35" s="9" t="str">
        <f>XLRPARAMS_OUR_INN_KPP</f>
        <v>774305578020</v>
      </c>
      <c r="E35" s="16"/>
      <c r="F35" s="16"/>
      <c r="G35" s="16"/>
      <c r="H35" s="16"/>
      <c r="I35" s="16"/>
    </row>
    <row r="38" spans="2:8" ht="15">
      <c r="B38" t="s">
        <v>11</v>
      </c>
      <c r="D38" s="9" t="str">
        <f>XLRPARAMS_OUR_PHONES</f>
        <v>+7 963 995 80 34</v>
      </c>
      <c r="E38" t="s">
        <v>11</v>
      </c>
      <c r="G38" s="9" t="str">
        <f>XLRPARAMS_PRINCIPAL_PHONES</f>
        <v>322-223</v>
      </c>
      <c r="H38" s="9"/>
    </row>
    <row r="39" spans="2:7" ht="15">
      <c r="B39" t="s">
        <v>12</v>
      </c>
      <c r="D39" s="9" t="str">
        <f>XLRPARAMS_OUR_EMAIL</f>
        <v>dtatarinov@yandex.ru</v>
      </c>
      <c r="E39" t="s">
        <v>40</v>
      </c>
      <c r="G39" s="9" t="str">
        <f>XLRPARAMS_PRINCIPAL_EMAIL</f>
        <v>ivanov@ivanov.ru</v>
      </c>
    </row>
    <row r="41" spans="2:9" ht="15">
      <c r="B41" s="17" t="s">
        <v>17</v>
      </c>
      <c r="C41" s="17"/>
      <c r="D41" s="17"/>
      <c r="E41" s="18" t="s">
        <v>17</v>
      </c>
      <c r="F41" s="18"/>
      <c r="G41" s="18"/>
      <c r="H41" s="18"/>
      <c r="I41" s="18"/>
    </row>
    <row r="42" spans="3:6" ht="15">
      <c r="C42" t="s">
        <v>16</v>
      </c>
      <c r="F42" t="s">
        <v>16</v>
      </c>
    </row>
  </sheetData>
  <sheetProtection/>
  <mergeCells count="16">
    <mergeCell ref="C13:I13"/>
    <mergeCell ref="C14:I14"/>
    <mergeCell ref="C15:I15"/>
    <mergeCell ref="C16:I16"/>
    <mergeCell ref="C11:I11"/>
    <mergeCell ref="C8:I8"/>
    <mergeCell ref="C10:I10"/>
    <mergeCell ref="C12:I12"/>
    <mergeCell ref="B4:I4"/>
    <mergeCell ref="C6:I6"/>
    <mergeCell ref="C7:I7"/>
    <mergeCell ref="C9:I9"/>
    <mergeCell ref="E19:F19"/>
    <mergeCell ref="E34:I35"/>
    <mergeCell ref="B41:D41"/>
    <mergeCell ref="E41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6"/>
  <sheetViews>
    <sheetView workbookViewId="0" topLeftCell="A1">
      <selection activeCell="A2013" sqref="A2013:I2014"/>
    </sheetView>
  </sheetViews>
  <sheetFormatPr defaultColWidth="9.140625" defaultRowHeight="15"/>
  <sheetData>
    <row r="5" ht="15">
      <c r="A5" s="20" t="s">
        <v>41</v>
      </c>
    </row>
    <row r="6" spans="1:18" ht="15">
      <c r="A6" t="s">
        <v>42</v>
      </c>
      <c r="B6" s="21" t="s">
        <v>43</v>
      </c>
      <c r="C6" s="21" t="s">
        <v>44</v>
      </c>
      <c r="D6" s="21" t="s">
        <v>45</v>
      </c>
      <c r="E6" s="21" t="s">
        <v>46</v>
      </c>
      <c r="F6" s="21" t="s">
        <v>47</v>
      </c>
      <c r="G6" s="21" t="s">
        <v>48</v>
      </c>
      <c r="H6" s="21" t="s">
        <v>49</v>
      </c>
      <c r="I6" s="21" t="s">
        <v>50</v>
      </c>
      <c r="J6" s="21" t="s">
        <v>51</v>
      </c>
      <c r="K6" s="21" t="s">
        <v>52</v>
      </c>
      <c r="L6" s="21" t="s">
        <v>53</v>
      </c>
      <c r="M6" s="21" t="s">
        <v>54</v>
      </c>
      <c r="N6" s="21" t="s">
        <v>55</v>
      </c>
      <c r="O6" s="21" t="s">
        <v>56</v>
      </c>
      <c r="P6" s="21" t="s">
        <v>57</v>
      </c>
      <c r="Q6" s="21" t="s">
        <v>58</v>
      </c>
      <c r="R6" s="21" t="s">
        <v>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Nemo</cp:lastModifiedBy>
  <cp:lastPrinted>2020-08-29T16:03:44Z</cp:lastPrinted>
  <dcterms:created xsi:type="dcterms:W3CDTF">2020-08-09T18:57:14Z</dcterms:created>
  <dcterms:modified xsi:type="dcterms:W3CDTF">2020-09-25T09:39:30Z</dcterms:modified>
  <cp:category/>
  <cp:version/>
  <cp:contentType/>
  <cp:contentStatus/>
</cp:coreProperties>
</file>